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2560" windowHeight="11004" activeTab="0"/>
  </bookViews>
  <sheets>
    <sheet name="DS phan bo gao HK 1 2022-2023" sheetId="1" r:id="rId1"/>
  </sheets>
  <externalReferences>
    <externalReference r:id="rId4"/>
  </externalReferences>
  <definedNames>
    <definedName name="_xlnm.Print_Titles" localSheetId="0">'DS phan bo gao HK 1 2022-2023'!$3:$4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<sst xmlns="http://schemas.openxmlformats.org/spreadsheetml/2006/main" count="49" uniqueCount="46">
  <si>
    <t>STT</t>
  </si>
  <si>
    <t>Tên đơn vị</t>
  </si>
  <si>
    <t>I</t>
  </si>
  <si>
    <t xml:space="preserve">Huyện Sơn Động </t>
  </si>
  <si>
    <t>Phòng GD&amp;ĐT Sơn Động</t>
  </si>
  <si>
    <t>II</t>
  </si>
  <si>
    <t xml:space="preserve">Huyện Lục Ngạn </t>
  </si>
  <si>
    <t>Phòng GD&amp;ĐT Lục Ngạn</t>
  </si>
  <si>
    <t>III</t>
  </si>
  <si>
    <t>Huyện Lục Nam</t>
  </si>
  <si>
    <t>Trường THPT Lục Nam</t>
  </si>
  <si>
    <t>Trường THPT Phương Sơn</t>
  </si>
  <si>
    <t>Trường THPT Tứ Sơn</t>
  </si>
  <si>
    <t>IV</t>
  </si>
  <si>
    <t>Trường THPT Yên Thế</t>
  </si>
  <si>
    <t>Trường THPT Bố Hạ</t>
  </si>
  <si>
    <t xml:space="preserve">Trường THPT Mỏ Trạng </t>
  </si>
  <si>
    <t>Địa điểm nhận gạo</t>
  </si>
  <si>
    <t>Cộng</t>
  </si>
  <si>
    <t>Mức hỗ trợ gạo
 01 tháng/học sinh</t>
  </si>
  <si>
    <t> Phòng GD&amp;ĐT Lục Ngạn</t>
  </si>
  <si>
    <r>
      <t>Trường THPT Lục Nam</t>
    </r>
    <r>
      <rPr>
        <b/>
        <sz val="12"/>
        <rFont val="Times New Roman"/>
        <family val="1"/>
      </rPr>
      <t> </t>
    </r>
    <r>
      <rPr>
        <sz val="12"/>
        <rFont val="Times New Roman"/>
        <family val="1"/>
      </rPr>
      <t> </t>
    </r>
  </si>
  <si>
    <t>Đơn vị tính: Kg</t>
  </si>
  <si>
    <t>Trường THPT Sơn Động số 1</t>
  </si>
  <si>
    <t>Trường THPT Sơn Động số 2</t>
  </si>
  <si>
    <t>Trường THPT Sơn Động số 3</t>
  </si>
  <si>
    <t>Trường THPT Lục Ngạn số 1</t>
  </si>
  <si>
    <t>Trường THPT Lục Ngạn số 2</t>
  </si>
  <si>
    <t>Trường THPT Lục Ngạn số 3</t>
  </si>
  <si>
    <t>Trường THPT Lục Ngạn số 4</t>
  </si>
  <si>
    <t>Phòng GD&amp;ĐT Lục Nam</t>
  </si>
  <si>
    <t>Trường THPT Đồi Ngô</t>
  </si>
  <si>
    <t>Phòng GD&amp;ĐT Yên Thế</t>
  </si>
  <si>
    <t>V</t>
  </si>
  <si>
    <t>Trường THPT Nhã Nam</t>
  </si>
  <si>
    <t>VI</t>
  </si>
  <si>
    <t xml:space="preserve">Trường THPT Lục Ngạn số 5 </t>
  </si>
  <si>
    <t>Số tháng được hưởng</t>
  </si>
  <si>
    <t>Huyện Yên Thế</t>
  </si>
  <si>
    <t>Trường THPT Thanh Lâm</t>
  </si>
  <si>
    <t>Tổng số học sinh được hưởng năm học 2022-2023</t>
  </si>
  <si>
    <t>Số gạo phân bổ học kỳ I năm học 2022-2023</t>
  </si>
  <si>
    <t>Số phân bổ kỳ I năm học 2022-2023</t>
  </si>
  <si>
    <t>Trường THPT Ngô Sĩ Liên</t>
  </si>
  <si>
    <r>
      <t xml:space="preserve">Phụ lục 
DANH SÁCH PHÂN BỔ GẠO HỖ TRỢ
HỌC SINH HỌC KỲ I NĂM HỌC 2022-2023 THEO NGHỊ ĐỊNH SỐ 116/2016/NĐ-CP CỦA CHÍNH PHỦ  
</t>
    </r>
    <r>
      <rPr>
        <i/>
        <sz val="14"/>
        <rFont val="Times New Roman"/>
        <family val="1"/>
      </rPr>
      <t>(Kèm theo Quyết định số:         /QĐ-UBND  ngày        /9/2022 của Chủ tịch UBND tỉnh)</t>
    </r>
    <r>
      <rPr>
        <b/>
        <sz val="14"/>
        <rFont val="Times New Roman"/>
        <family val="1"/>
      </rPr>
      <t xml:space="preserve">
</t>
    </r>
  </si>
  <si>
    <t xml:space="preserve"> 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</si>
</sst>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_);_(* \(#,##0\);_(* &quot;-&quot;??_);_(@_)"/>
    <numFmt numFmtId="175" formatCode="_(* #,##0.0_);_(* \(#,##0.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_-* #,##0.00\ _₫_-;\-* #,##0.00\ _₫_-;_-* &quot;-&quot;??\ _₫_-;_-@_-"/>
    <numFmt numFmtId="179" formatCode="_-* #,##0\ _₫_-;\-* #,##0\ _₫_-;_-* &quot;-&quot;??\ _₫_-;_-@_-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i/>
      <sz val="14"/>
      <name val="Times New Roman"/>
      <family val="1"/>
    </font>
    <font>
      <sz val="10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" fillId="32" borderId="1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left" vertical="center" wrapText="1"/>
    </xf>
    <xf numFmtId="174" fontId="2" fillId="32" borderId="13" xfId="42" applyNumberFormat="1" applyFont="1" applyFill="1" applyBorder="1" applyAlignment="1">
      <alignment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right"/>
    </xf>
    <xf numFmtId="0" fontId="1" fillId="32" borderId="15" xfId="0" applyFont="1" applyFill="1" applyBorder="1" applyAlignment="1">
      <alignment vertical="center"/>
    </xf>
    <xf numFmtId="174" fontId="1" fillId="32" borderId="15" xfId="42" applyNumberFormat="1" applyFont="1" applyFill="1" applyBorder="1" applyAlignment="1">
      <alignment vertical="center"/>
    </xf>
    <xf numFmtId="0" fontId="1" fillId="32" borderId="16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0" fontId="1" fillId="32" borderId="10" xfId="58" applyFont="1" applyFill="1" applyBorder="1" applyAlignment="1">
      <alignment horizontal="right" vertical="center" wrapText="1"/>
      <protection/>
    </xf>
    <xf numFmtId="0" fontId="1" fillId="32" borderId="10" xfId="0" applyFont="1" applyFill="1" applyBorder="1" applyAlignment="1">
      <alignment vertical="center"/>
    </xf>
    <xf numFmtId="0" fontId="1" fillId="32" borderId="17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right"/>
    </xf>
    <xf numFmtId="0" fontId="1" fillId="32" borderId="18" xfId="0" applyFont="1" applyFill="1" applyBorder="1" applyAlignment="1">
      <alignment vertical="center"/>
    </xf>
    <xf numFmtId="0" fontId="2" fillId="32" borderId="13" xfId="0" applyFont="1" applyFill="1" applyBorder="1" applyAlignment="1">
      <alignment horizontal="left" vertical="center"/>
    </xf>
    <xf numFmtId="3" fontId="2" fillId="32" borderId="13" xfId="0" applyNumberFormat="1" applyFont="1" applyFill="1" applyBorder="1" applyAlignment="1">
      <alignment vertical="center"/>
    </xf>
    <xf numFmtId="0" fontId="1" fillId="32" borderId="18" xfId="0" applyFont="1" applyFill="1" applyBorder="1" applyAlignment="1">
      <alignment horizontal="right"/>
    </xf>
    <xf numFmtId="0" fontId="1" fillId="32" borderId="19" xfId="0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left" vertical="center"/>
    </xf>
    <xf numFmtId="0" fontId="2" fillId="32" borderId="21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left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left" vertical="center"/>
    </xf>
    <xf numFmtId="3" fontId="1" fillId="32" borderId="10" xfId="0" applyNumberFormat="1" applyFont="1" applyFill="1" applyBorder="1" applyAlignment="1">
      <alignment horizontal="right"/>
    </xf>
    <xf numFmtId="0" fontId="1" fillId="32" borderId="24" xfId="0" applyFont="1" applyFill="1" applyBorder="1" applyAlignment="1">
      <alignment vertical="center"/>
    </xf>
    <xf numFmtId="174" fontId="1" fillId="32" borderId="24" xfId="42" applyNumberFormat="1" applyFont="1" applyFill="1" applyBorder="1" applyAlignment="1">
      <alignment vertical="center"/>
    </xf>
    <xf numFmtId="174" fontId="1" fillId="32" borderId="10" xfId="42" applyNumberFormat="1" applyFont="1" applyFill="1" applyBorder="1" applyAlignment="1">
      <alignment vertical="center"/>
    </xf>
    <xf numFmtId="0" fontId="1" fillId="32" borderId="25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vertical="center"/>
    </xf>
    <xf numFmtId="0" fontId="1" fillId="32" borderId="20" xfId="0" applyFont="1" applyFill="1" applyBorder="1" applyAlignment="1">
      <alignment vertical="center"/>
    </xf>
    <xf numFmtId="174" fontId="1" fillId="32" borderId="20" xfId="42" applyNumberFormat="1" applyFont="1" applyFill="1" applyBorder="1" applyAlignment="1">
      <alignment vertical="center"/>
    </xf>
    <xf numFmtId="3" fontId="2" fillId="32" borderId="26" xfId="0" applyNumberFormat="1" applyFont="1" applyFill="1" applyBorder="1" applyAlignment="1">
      <alignment vertical="center"/>
    </xf>
    <xf numFmtId="3" fontId="2" fillId="32" borderId="27" xfId="0" applyNumberFormat="1" applyFont="1" applyFill="1" applyBorder="1" applyAlignment="1">
      <alignment vertical="center"/>
    </xf>
    <xf numFmtId="0" fontId="1" fillId="32" borderId="18" xfId="0" applyFont="1" applyFill="1" applyBorder="1" applyAlignment="1">
      <alignment horizontal="right" vertical="center"/>
    </xf>
    <xf numFmtId="174" fontId="1" fillId="32" borderId="18" xfId="42" applyNumberFormat="1" applyFont="1" applyFill="1" applyBorder="1" applyAlignment="1">
      <alignment vertical="center"/>
    </xf>
    <xf numFmtId="0" fontId="2" fillId="32" borderId="13" xfId="0" applyFont="1" applyFill="1" applyBorder="1" applyAlignment="1">
      <alignment horizontal="right" vertical="center"/>
    </xf>
    <xf numFmtId="0" fontId="1" fillId="32" borderId="20" xfId="0" applyFont="1" applyFill="1" applyBorder="1" applyAlignment="1">
      <alignment horizontal="right"/>
    </xf>
    <xf numFmtId="174" fontId="2" fillId="32" borderId="13" xfId="42" applyNumberFormat="1" applyFont="1" applyFill="1" applyBorder="1" applyAlignment="1">
      <alignment vertical="center" wrapText="1"/>
    </xf>
    <xf numFmtId="1" fontId="1" fillId="32" borderId="10" xfId="58" applyNumberFormat="1" applyFont="1" applyFill="1" applyBorder="1" applyAlignment="1">
      <alignment horizontal="right" vertical="center" wrapText="1"/>
      <protection/>
    </xf>
    <xf numFmtId="0" fontId="2" fillId="32" borderId="18" xfId="0" applyFont="1" applyFill="1" applyBorder="1" applyAlignment="1">
      <alignment vertical="center"/>
    </xf>
    <xf numFmtId="174" fontId="2" fillId="32" borderId="18" xfId="42" applyNumberFormat="1" applyFont="1" applyFill="1" applyBorder="1" applyAlignment="1">
      <alignment vertical="center"/>
    </xf>
    <xf numFmtId="0" fontId="1" fillId="32" borderId="28" xfId="0" applyFont="1" applyFill="1" applyBorder="1" applyAlignment="1">
      <alignment horizontal="center" vertical="center" wrapText="1"/>
    </xf>
    <xf numFmtId="174" fontId="2" fillId="32" borderId="13" xfId="0" applyNumberFormat="1" applyFont="1" applyFill="1" applyBorder="1" applyAlignment="1">
      <alignment horizontal="right" vertical="center"/>
    </xf>
    <xf numFmtId="0" fontId="2" fillId="32" borderId="13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/>
    </xf>
    <xf numFmtId="174" fontId="1" fillId="32" borderId="22" xfId="42" applyNumberFormat="1" applyFont="1" applyFill="1" applyBorder="1" applyAlignment="1">
      <alignment vertical="center"/>
    </xf>
    <xf numFmtId="0" fontId="2" fillId="32" borderId="29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31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 wrapText="1"/>
    </xf>
    <xf numFmtId="0" fontId="1" fillId="32" borderId="33" xfId="0" applyFont="1" applyFill="1" applyBorder="1" applyAlignment="1">
      <alignment horizontal="center" vertical="center" wrapText="1"/>
    </xf>
    <xf numFmtId="0" fontId="1" fillId="32" borderId="34" xfId="0" applyFont="1" applyFill="1" applyBorder="1" applyAlignment="1">
      <alignment horizontal="center" vertical="center" wrapText="1"/>
    </xf>
    <xf numFmtId="0" fontId="1" fillId="32" borderId="35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 wrapText="1"/>
    </xf>
    <xf numFmtId="0" fontId="1" fillId="32" borderId="3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4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1028700</xdr:rowOff>
    </xdr:from>
    <xdr:to>
      <xdr:col>5</xdr:col>
      <xdr:colOff>428625</xdr:colOff>
      <xdr:row>0</xdr:row>
      <xdr:rowOff>1028700</xdr:rowOff>
    </xdr:to>
    <xdr:sp>
      <xdr:nvSpPr>
        <xdr:cNvPr id="1" name="Straight Connector 4"/>
        <xdr:cNvSpPr>
          <a:spLocks/>
        </xdr:cNvSpPr>
      </xdr:nvSpPr>
      <xdr:spPr>
        <a:xfrm>
          <a:off x="2809875" y="1028700"/>
          <a:ext cx="3267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he%20do%2012,36,85,%2057,%20116%20va%20tre%20an%20trua,%20GV%20MN%20hop%20dong\N&#259;m%20h&#7885;c%202022-2023\Tri&#7875;n%20khai%20th&#7921;c%20hi&#7879;n\T&#7893;ng%20h&#7907;p%20nhu%20c&#7847;u%20%20kh&#7889;i%20tr&#7921;c%20thu&#7897;c\Bi&#7875;u%20t&#7893;ng%20h&#7907;p%20nam%20hoc%202022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"/>
      <sheetName val="Chi tiết"/>
      <sheetName val="Số cấp thừa"/>
    </sheetNames>
    <sheetDataSet>
      <sheetData sheetId="0">
        <row r="8">
          <cell r="C8">
            <v>179</v>
          </cell>
        </row>
        <row r="9">
          <cell r="C9">
            <v>167</v>
          </cell>
        </row>
        <row r="10">
          <cell r="C10">
            <v>34</v>
          </cell>
        </row>
        <row r="12">
          <cell r="C12">
            <v>13</v>
          </cell>
        </row>
        <row r="13">
          <cell r="C13">
            <v>150</v>
          </cell>
        </row>
        <row r="14">
          <cell r="C14">
            <v>14</v>
          </cell>
        </row>
        <row r="15">
          <cell r="C15">
            <v>311</v>
          </cell>
        </row>
        <row r="16">
          <cell r="C16">
            <v>27</v>
          </cell>
        </row>
        <row r="18">
          <cell r="C18">
            <v>77</v>
          </cell>
        </row>
        <row r="19">
          <cell r="C19">
            <v>5</v>
          </cell>
        </row>
        <row r="20">
          <cell r="C20">
            <v>175</v>
          </cell>
        </row>
        <row r="21">
          <cell r="C21">
            <v>45</v>
          </cell>
        </row>
        <row r="22">
          <cell r="C22">
            <v>36</v>
          </cell>
        </row>
        <row r="24">
          <cell r="C24">
            <v>22</v>
          </cell>
        </row>
        <row r="25">
          <cell r="C25">
            <v>87</v>
          </cell>
        </row>
        <row r="26">
          <cell r="C26">
            <v>3</v>
          </cell>
        </row>
        <row r="27">
          <cell r="C2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5.7109375" style="2" customWidth="1"/>
    <col min="2" max="2" width="33.00390625" style="3" customWidth="1"/>
    <col min="3" max="3" width="16.00390625" style="1" customWidth="1"/>
    <col min="4" max="4" width="18.7109375" style="1" customWidth="1"/>
    <col min="5" max="5" width="11.28125" style="1" customWidth="1"/>
    <col min="6" max="6" width="21.140625" style="1" customWidth="1"/>
    <col min="7" max="7" width="24.7109375" style="1" customWidth="1"/>
    <col min="8" max="16384" width="9.140625" style="1" customWidth="1"/>
  </cols>
  <sheetData>
    <row r="1" spans="1:7" ht="94.5" customHeight="1">
      <c r="A1" s="72" t="s">
        <v>44</v>
      </c>
      <c r="B1" s="72"/>
      <c r="C1" s="72"/>
      <c r="D1" s="72"/>
      <c r="E1" s="72"/>
      <c r="F1" s="72"/>
      <c r="G1" s="72"/>
    </row>
    <row r="2" ht="26.25" customHeight="1" thickBot="1">
      <c r="G2" s="4" t="s">
        <v>22</v>
      </c>
    </row>
    <row r="3" spans="1:7" s="5" customFormat="1" ht="26.25" customHeight="1" thickTop="1">
      <c r="A3" s="73" t="s">
        <v>0</v>
      </c>
      <c r="B3" s="60" t="s">
        <v>1</v>
      </c>
      <c r="C3" s="60" t="s">
        <v>40</v>
      </c>
      <c r="D3" s="60" t="s">
        <v>41</v>
      </c>
      <c r="E3" s="60"/>
      <c r="F3" s="60"/>
      <c r="G3" s="64" t="s">
        <v>17</v>
      </c>
    </row>
    <row r="4" spans="1:7" s="5" customFormat="1" ht="73.5" customHeight="1">
      <c r="A4" s="74"/>
      <c r="B4" s="61"/>
      <c r="C4" s="61"/>
      <c r="D4" s="8" t="s">
        <v>19</v>
      </c>
      <c r="E4" s="8" t="s">
        <v>37</v>
      </c>
      <c r="F4" s="8" t="s">
        <v>42</v>
      </c>
      <c r="G4" s="65"/>
    </row>
    <row r="5" spans="1:7" s="7" customFormat="1" ht="25.5" customHeight="1">
      <c r="A5" s="9" t="s">
        <v>2</v>
      </c>
      <c r="B5" s="10" t="s">
        <v>3</v>
      </c>
      <c r="C5" s="48">
        <f>SUM(C6:C9)</f>
        <v>1295</v>
      </c>
      <c r="D5" s="48"/>
      <c r="E5" s="48"/>
      <c r="F5" s="48">
        <f>SUM(F6:F9)</f>
        <v>91425</v>
      </c>
      <c r="G5" s="66" t="s">
        <v>4</v>
      </c>
    </row>
    <row r="6" spans="1:7" ht="26.25" customHeight="1">
      <c r="A6" s="12">
        <v>1</v>
      </c>
      <c r="B6" s="13" t="s">
        <v>4</v>
      </c>
      <c r="C6" s="14">
        <v>915</v>
      </c>
      <c r="D6" s="15">
        <v>15</v>
      </c>
      <c r="E6" s="15">
        <v>5</v>
      </c>
      <c r="F6" s="16">
        <f>C6*D6*E6</f>
        <v>68625</v>
      </c>
      <c r="G6" s="67"/>
    </row>
    <row r="7" spans="1:7" ht="26.25" customHeight="1">
      <c r="A7" s="17">
        <v>2</v>
      </c>
      <c r="B7" s="18" t="s">
        <v>23</v>
      </c>
      <c r="C7" s="19">
        <f>'[1]TH'!$C$8</f>
        <v>179</v>
      </c>
      <c r="D7" s="20">
        <v>15</v>
      </c>
      <c r="E7" s="20">
        <v>4</v>
      </c>
      <c r="F7" s="16">
        <f>C7*D7*E7</f>
        <v>10740</v>
      </c>
      <c r="G7" s="67"/>
    </row>
    <row r="8" spans="1:7" ht="26.25" customHeight="1">
      <c r="A8" s="17">
        <v>3</v>
      </c>
      <c r="B8" s="18" t="s">
        <v>24</v>
      </c>
      <c r="C8" s="49">
        <f>'[1]TH'!$C$9</f>
        <v>167</v>
      </c>
      <c r="D8" s="20">
        <v>15</v>
      </c>
      <c r="E8" s="20">
        <v>4</v>
      </c>
      <c r="F8" s="16">
        <f>C8*D8*E8</f>
        <v>10020</v>
      </c>
      <c r="G8" s="67"/>
    </row>
    <row r="9" spans="1:7" ht="26.25" customHeight="1">
      <c r="A9" s="21">
        <v>4</v>
      </c>
      <c r="B9" s="22" t="s">
        <v>25</v>
      </c>
      <c r="C9" s="23">
        <f>'[1]TH'!$C$10</f>
        <v>34</v>
      </c>
      <c r="D9" s="24">
        <v>15</v>
      </c>
      <c r="E9" s="24">
        <v>4</v>
      </c>
      <c r="F9" s="16">
        <f>C9*D9*E9</f>
        <v>2040</v>
      </c>
      <c r="G9" s="68"/>
    </row>
    <row r="10" spans="1:7" s="7" customFormat="1" ht="24" customHeight="1">
      <c r="A10" s="54" t="s">
        <v>5</v>
      </c>
      <c r="B10" s="25" t="s">
        <v>6</v>
      </c>
      <c r="C10" s="26">
        <f>SUM(C11:C16)</f>
        <v>1145</v>
      </c>
      <c r="D10" s="26"/>
      <c r="E10" s="26"/>
      <c r="F10" s="26">
        <f>SUM(F11:F16)</f>
        <v>68700</v>
      </c>
      <c r="G10" s="69" t="s">
        <v>20</v>
      </c>
    </row>
    <row r="11" spans="1:7" ht="24" customHeight="1">
      <c r="A11" s="55">
        <v>1</v>
      </c>
      <c r="B11" s="13" t="s">
        <v>7</v>
      </c>
      <c r="C11" s="27">
        <v>630</v>
      </c>
      <c r="D11" s="15">
        <v>15</v>
      </c>
      <c r="E11" s="15">
        <v>4</v>
      </c>
      <c r="F11" s="16">
        <f aca="true" t="shared" si="0" ref="F11:F16">C11*D11*E11</f>
        <v>37800</v>
      </c>
      <c r="G11" s="70"/>
    </row>
    <row r="12" spans="1:7" ht="24" customHeight="1">
      <c r="A12" s="56">
        <v>2</v>
      </c>
      <c r="B12" s="18" t="s">
        <v>26</v>
      </c>
      <c r="C12" s="6">
        <f>'[1]TH'!$C$12</f>
        <v>13</v>
      </c>
      <c r="D12" s="20">
        <v>15</v>
      </c>
      <c r="E12" s="20">
        <v>4</v>
      </c>
      <c r="F12" s="16">
        <f t="shared" si="0"/>
        <v>780</v>
      </c>
      <c r="G12" s="70"/>
    </row>
    <row r="13" spans="1:7" ht="24" customHeight="1">
      <c r="A13" s="56">
        <v>3</v>
      </c>
      <c r="B13" s="18" t="s">
        <v>27</v>
      </c>
      <c r="C13" s="6">
        <f>'[1]TH'!$C$13</f>
        <v>150</v>
      </c>
      <c r="D13" s="20">
        <v>15</v>
      </c>
      <c r="E13" s="20">
        <v>4</v>
      </c>
      <c r="F13" s="16">
        <f t="shared" si="0"/>
        <v>9000</v>
      </c>
      <c r="G13" s="70"/>
    </row>
    <row r="14" spans="1:7" ht="24" customHeight="1">
      <c r="A14" s="56">
        <v>4</v>
      </c>
      <c r="B14" s="18" t="s">
        <v>28</v>
      </c>
      <c r="C14" s="6">
        <f>'[1]TH'!$C$14</f>
        <v>14</v>
      </c>
      <c r="D14" s="20">
        <v>15</v>
      </c>
      <c r="E14" s="20">
        <v>4</v>
      </c>
      <c r="F14" s="16">
        <f t="shared" si="0"/>
        <v>840</v>
      </c>
      <c r="G14" s="70"/>
    </row>
    <row r="15" spans="1:7" ht="24" customHeight="1">
      <c r="A15" s="56">
        <v>5</v>
      </c>
      <c r="B15" s="18" t="s">
        <v>29</v>
      </c>
      <c r="C15" s="6">
        <f>'[1]TH'!$C$15</f>
        <v>311</v>
      </c>
      <c r="D15" s="20">
        <v>15</v>
      </c>
      <c r="E15" s="20">
        <v>4</v>
      </c>
      <c r="F15" s="16">
        <f t="shared" si="0"/>
        <v>18660</v>
      </c>
      <c r="G15" s="70"/>
    </row>
    <row r="16" spans="1:7" ht="28.5" customHeight="1">
      <c r="A16" s="57">
        <v>6</v>
      </c>
      <c r="B16" s="29" t="s">
        <v>36</v>
      </c>
      <c r="C16" s="58">
        <f>'[1]TH'!$C$16</f>
        <v>27</v>
      </c>
      <c r="D16" s="40">
        <v>15</v>
      </c>
      <c r="E16" s="40">
        <v>4</v>
      </c>
      <c r="F16" s="59">
        <f t="shared" si="0"/>
        <v>1620</v>
      </c>
      <c r="G16" s="71"/>
    </row>
    <row r="17" spans="1:7" s="7" customFormat="1" ht="22.5" customHeight="1">
      <c r="A17" s="30" t="s">
        <v>8</v>
      </c>
      <c r="B17" s="31" t="s">
        <v>9</v>
      </c>
      <c r="C17" s="26">
        <f>SUM(C18:C23)</f>
        <v>343</v>
      </c>
      <c r="D17" s="26"/>
      <c r="E17" s="26"/>
      <c r="F17" s="26">
        <f>SUM(F18:F23)</f>
        <v>20580</v>
      </c>
      <c r="G17" s="69" t="s">
        <v>21</v>
      </c>
    </row>
    <row r="18" spans="1:7" ht="24" customHeight="1">
      <c r="A18" s="32">
        <v>1</v>
      </c>
      <c r="B18" s="33" t="s">
        <v>30</v>
      </c>
      <c r="C18" s="34">
        <v>5</v>
      </c>
      <c r="D18" s="35">
        <v>15</v>
      </c>
      <c r="E18" s="35">
        <v>4</v>
      </c>
      <c r="F18" s="36">
        <f>C18*E18*D19</f>
        <v>300</v>
      </c>
      <c r="G18" s="70"/>
    </row>
    <row r="19" spans="1:7" ht="24" customHeight="1">
      <c r="A19" s="17">
        <v>2</v>
      </c>
      <c r="B19" s="18" t="s">
        <v>10</v>
      </c>
      <c r="C19" s="23">
        <f>'[1]TH'!$C$18</f>
        <v>77</v>
      </c>
      <c r="D19" s="20">
        <v>15</v>
      </c>
      <c r="E19" s="20">
        <v>4</v>
      </c>
      <c r="F19" s="37">
        <f>C19*E19*D19</f>
        <v>4620</v>
      </c>
      <c r="G19" s="70"/>
    </row>
    <row r="20" spans="1:7" ht="24" customHeight="1">
      <c r="A20" s="17">
        <v>3</v>
      </c>
      <c r="B20" s="18" t="s">
        <v>12</v>
      </c>
      <c r="C20" s="23">
        <f>'[1]TH'!$C$20</f>
        <v>175</v>
      </c>
      <c r="D20" s="20">
        <v>15</v>
      </c>
      <c r="E20" s="20">
        <v>4</v>
      </c>
      <c r="F20" s="37">
        <f>C20*E20*D20</f>
        <v>10500</v>
      </c>
      <c r="G20" s="70"/>
    </row>
    <row r="21" spans="1:7" ht="24" customHeight="1">
      <c r="A21" s="17">
        <v>4</v>
      </c>
      <c r="B21" s="18" t="s">
        <v>11</v>
      </c>
      <c r="C21" s="23">
        <f>'[1]TH'!$C$19</f>
        <v>5</v>
      </c>
      <c r="D21" s="20">
        <v>15</v>
      </c>
      <c r="E21" s="20">
        <v>4</v>
      </c>
      <c r="F21" s="37">
        <f>C21*E21*D21</f>
        <v>300</v>
      </c>
      <c r="G21" s="70"/>
    </row>
    <row r="22" spans="1:7" ht="24" customHeight="1">
      <c r="A22" s="17">
        <v>5</v>
      </c>
      <c r="B22" s="18" t="s">
        <v>31</v>
      </c>
      <c r="C22" s="23">
        <f>'[1]TH'!$C$21</f>
        <v>45</v>
      </c>
      <c r="D22" s="20">
        <v>15</v>
      </c>
      <c r="E22" s="20">
        <v>4</v>
      </c>
      <c r="F22" s="37">
        <f>C22*E22*D22</f>
        <v>2700</v>
      </c>
      <c r="G22" s="70"/>
    </row>
    <row r="23" spans="1:7" ht="24" customHeight="1">
      <c r="A23" s="28">
        <v>6</v>
      </c>
      <c r="B23" s="29" t="s">
        <v>39</v>
      </c>
      <c r="C23" s="47">
        <f>'[1]TH'!$C$22</f>
        <v>36</v>
      </c>
      <c r="D23" s="40">
        <v>15</v>
      </c>
      <c r="E23" s="40">
        <v>4</v>
      </c>
      <c r="F23" s="41">
        <f>C23*E23*D23</f>
        <v>2160</v>
      </c>
      <c r="G23" s="71"/>
    </row>
    <row r="24" spans="1:7" ht="24" customHeight="1">
      <c r="A24" s="9" t="s">
        <v>13</v>
      </c>
      <c r="B24" s="25" t="s">
        <v>38</v>
      </c>
      <c r="C24" s="39">
        <f>SUM(C25:C28)</f>
        <v>169</v>
      </c>
      <c r="D24" s="39"/>
      <c r="E24" s="39"/>
      <c r="F24" s="11">
        <f>SUM(F25:F28)</f>
        <v>11115</v>
      </c>
      <c r="G24" s="69" t="s">
        <v>14</v>
      </c>
    </row>
    <row r="25" spans="1:7" ht="24" customHeight="1">
      <c r="A25" s="32">
        <v>1</v>
      </c>
      <c r="B25" s="33" t="s">
        <v>32</v>
      </c>
      <c r="C25" s="23">
        <v>57</v>
      </c>
      <c r="D25" s="35">
        <v>15</v>
      </c>
      <c r="E25" s="35">
        <v>5</v>
      </c>
      <c r="F25" s="36">
        <f>C25*E25*D25+120</f>
        <v>4395</v>
      </c>
      <c r="G25" s="70"/>
    </row>
    <row r="26" spans="1:7" ht="24" customHeight="1">
      <c r="A26" s="17">
        <v>2</v>
      </c>
      <c r="B26" s="18" t="s">
        <v>15</v>
      </c>
      <c r="C26" s="23">
        <f>'[1]TH'!$C$24</f>
        <v>22</v>
      </c>
      <c r="D26" s="20">
        <v>15</v>
      </c>
      <c r="E26" s="20">
        <v>4</v>
      </c>
      <c r="F26" s="37">
        <f>C26*E26*D26</f>
        <v>1320</v>
      </c>
      <c r="G26" s="70"/>
    </row>
    <row r="27" spans="1:7" ht="24" customHeight="1">
      <c r="A27" s="17">
        <v>3</v>
      </c>
      <c r="B27" s="18" t="s">
        <v>14</v>
      </c>
      <c r="C27" s="23">
        <f>'[1]TH'!$C$25</f>
        <v>87</v>
      </c>
      <c r="D27" s="20">
        <v>15</v>
      </c>
      <c r="E27" s="20">
        <v>4</v>
      </c>
      <c r="F27" s="37">
        <f>C27*E27*D27</f>
        <v>5220</v>
      </c>
      <c r="G27" s="70"/>
    </row>
    <row r="28" spans="1:7" ht="24" customHeight="1">
      <c r="A28" s="21">
        <v>4</v>
      </c>
      <c r="B28" s="22" t="s">
        <v>16</v>
      </c>
      <c r="C28" s="44">
        <f>'[1]TH'!$C$26</f>
        <v>3</v>
      </c>
      <c r="D28" s="24">
        <v>15</v>
      </c>
      <c r="E28" s="24">
        <v>4</v>
      </c>
      <c r="F28" s="45">
        <f>C28*E28*D28</f>
        <v>180</v>
      </c>
      <c r="G28" s="70"/>
    </row>
    <row r="29" spans="1:7" ht="24" customHeight="1">
      <c r="A29" s="9" t="s">
        <v>33</v>
      </c>
      <c r="B29" s="25" t="s">
        <v>34</v>
      </c>
      <c r="C29" s="46">
        <f>'[1]TH'!$C$27</f>
        <v>1</v>
      </c>
      <c r="D29" s="50">
        <v>15</v>
      </c>
      <c r="E29" s="50">
        <v>4</v>
      </c>
      <c r="F29" s="51">
        <f>C29*E29*D29</f>
        <v>60</v>
      </c>
      <c r="G29" s="38"/>
    </row>
    <row r="30" spans="1:7" ht="24" customHeight="1">
      <c r="A30" s="9" t="s">
        <v>35</v>
      </c>
      <c r="B30" s="10" t="s">
        <v>43</v>
      </c>
      <c r="C30" s="46">
        <v>2</v>
      </c>
      <c r="D30" s="46">
        <v>15</v>
      </c>
      <c r="E30" s="46">
        <v>4</v>
      </c>
      <c r="F30" s="53">
        <v>120</v>
      </c>
      <c r="G30" s="52" t="s">
        <v>43</v>
      </c>
    </row>
    <row r="31" spans="1:7" ht="24" customHeight="1" thickBot="1">
      <c r="A31" s="62" t="s">
        <v>18</v>
      </c>
      <c r="B31" s="63"/>
      <c r="C31" s="42">
        <f>C5+C10+C17+C24+C29+C30</f>
        <v>2955</v>
      </c>
      <c r="D31" s="42"/>
      <c r="E31" s="42"/>
      <c r="F31" s="42">
        <f>F5+F10+F17+F24+F29+F30</f>
        <v>192000</v>
      </c>
      <c r="G31" s="43"/>
    </row>
    <row r="32" ht="14.25" thickTop="1"/>
    <row r="34" ht="13.5">
      <c r="E34" s="1" t="s">
        <v>45</v>
      </c>
    </row>
  </sheetData>
  <sheetProtection/>
  <mergeCells count="11">
    <mergeCell ref="A1:G1"/>
    <mergeCell ref="A3:A4"/>
    <mergeCell ref="G24:G28"/>
    <mergeCell ref="B3:B4"/>
    <mergeCell ref="G17:G23"/>
    <mergeCell ref="C3:C4"/>
    <mergeCell ref="A31:B31"/>
    <mergeCell ref="G3:G4"/>
    <mergeCell ref="G5:G9"/>
    <mergeCell ref="D3:F3"/>
    <mergeCell ref="G10:G16"/>
  </mergeCells>
  <printOptions/>
  <pageMargins left="0.98" right="0.33" top="0.5" bottom="0.45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Hyundaipc</dc:creator>
  <cp:keywords/>
  <dc:description/>
  <cp:lastModifiedBy>GD-HCC</cp:lastModifiedBy>
  <cp:lastPrinted>2022-09-26T07:56:31Z</cp:lastPrinted>
  <dcterms:created xsi:type="dcterms:W3CDTF">2015-03-20T03:31:41Z</dcterms:created>
  <dcterms:modified xsi:type="dcterms:W3CDTF">2022-09-26T13:36:23Z</dcterms:modified>
  <cp:category/>
  <cp:version/>
  <cp:contentType/>
  <cp:contentStatus/>
</cp:coreProperties>
</file>